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3" i="1"/>
  <c r="V17" l="1"/>
  <c r="V16"/>
  <c r="V15"/>
  <c r="K58"/>
  <c r="V14"/>
  <c r="K57"/>
  <c r="K56"/>
  <c r="V37"/>
  <c r="V30"/>
  <c r="V29"/>
  <c r="V47" s="1"/>
  <c r="V26"/>
  <c r="V20"/>
  <c r="K28"/>
  <c r="K24"/>
  <c r="K17"/>
  <c r="K20"/>
  <c r="K21"/>
  <c r="K50"/>
  <c r="K45"/>
  <c r="K44"/>
  <c r="K61" s="1"/>
  <c r="V48" s="1"/>
  <c r="K39"/>
  <c r="K38"/>
  <c r="K32"/>
  <c r="K27"/>
  <c r="K26"/>
  <c r="K23"/>
  <c r="K22"/>
  <c r="K15"/>
  <c r="K16"/>
  <c r="K14"/>
  <c r="V49" l="1"/>
  <c r="V50" s="1"/>
  <c r="V52" s="1"/>
</calcChain>
</file>

<file path=xl/sharedStrings.xml><?xml version="1.0" encoding="utf-8"?>
<sst xmlns="http://schemas.openxmlformats.org/spreadsheetml/2006/main" count="131" uniqueCount="86">
  <si>
    <t>Product</t>
  </si>
  <si>
    <t>PHONE:</t>
  </si>
  <si>
    <t>NOTES:</t>
  </si>
  <si>
    <t>EMAIL:</t>
  </si>
  <si>
    <t>Code</t>
  </si>
  <si>
    <t>Product Size</t>
  </si>
  <si>
    <t>Order Qty</t>
  </si>
  <si>
    <t>Item Subtotal</t>
  </si>
  <si>
    <t>SOLD TO:</t>
  </si>
  <si>
    <t>METHOD OF PAYMENT</t>
  </si>
  <si>
    <t>Credit Card #</t>
  </si>
  <si>
    <t>Exp. Date</t>
  </si>
  <si>
    <t>CVS#</t>
  </si>
  <si>
    <t>Email completed form to: sungoldenkennelsllc@gmail.com</t>
  </si>
  <si>
    <t>Price</t>
  </si>
  <si>
    <t>Check#</t>
  </si>
  <si>
    <t>WWW.SUNGOLDENKENNELS.COM (NATURE'S FARMACY PRODUCTS TAB)</t>
  </si>
  <si>
    <t>SUN-GOLDEN KENNELS ~ NATURE'S FARMACY PRODUCTS ~ 7812 N. LONGVIEW CT., EDGERTON, WI 53534</t>
  </si>
  <si>
    <t xml:space="preserve">PROBIOTIC MAX </t>
  </si>
  <si>
    <t>8OZ.</t>
  </si>
  <si>
    <t>1#</t>
  </si>
  <si>
    <t>2#</t>
  </si>
  <si>
    <t>5#</t>
  </si>
  <si>
    <t>PB8</t>
  </si>
  <si>
    <t>PB1</t>
  </si>
  <si>
    <t>PB2</t>
  </si>
  <si>
    <t>PB5</t>
  </si>
  <si>
    <t>CRAN-TRI-C</t>
  </si>
  <si>
    <t>3OZ.</t>
  </si>
  <si>
    <t>100 CAPS</t>
  </si>
  <si>
    <t>CTC3</t>
  </si>
  <si>
    <t>CTC8</t>
  </si>
  <si>
    <t>CTC1</t>
  </si>
  <si>
    <t>CTC2</t>
  </si>
  <si>
    <t>CTC100</t>
  </si>
  <si>
    <t>ORGANIC KELP NORWEGIAN</t>
  </si>
  <si>
    <t>12OZ</t>
  </si>
  <si>
    <t>6#</t>
  </si>
  <si>
    <t>3#</t>
  </si>
  <si>
    <t>OKN12</t>
  </si>
  <si>
    <t>OKN3</t>
  </si>
  <si>
    <t>OKN6</t>
  </si>
  <si>
    <t>OR</t>
  </si>
  <si>
    <t>PAGE 1</t>
  </si>
  <si>
    <t>PAGE 2</t>
  </si>
  <si>
    <t>BIOTIN 240</t>
  </si>
  <si>
    <t>B240</t>
  </si>
  <si>
    <t>G001</t>
  </si>
  <si>
    <t>G002</t>
  </si>
  <si>
    <t>ESTRUMATE</t>
  </si>
  <si>
    <t>GESTAMATE</t>
  </si>
  <si>
    <t>TRAINING TREATS/BAIT</t>
  </si>
  <si>
    <t>CHICKEN TREATS</t>
  </si>
  <si>
    <t>1.5#</t>
  </si>
  <si>
    <t>PUPPY-BAC</t>
  </si>
  <si>
    <t>4#</t>
  </si>
  <si>
    <t>8#</t>
  </si>
  <si>
    <t>PUPPY SUPPORT</t>
  </si>
  <si>
    <t>PS</t>
  </si>
  <si>
    <t>PB4</t>
  </si>
  <si>
    <t>SMALL</t>
  </si>
  <si>
    <t>LARGE</t>
  </si>
  <si>
    <t>MIRACLE FEEDERS</t>
  </si>
  <si>
    <t>MFS</t>
  </si>
  <si>
    <t>MFL</t>
  </si>
  <si>
    <t>TOTAL PAGE 1:</t>
  </si>
  <si>
    <t>SUB-TOTAL:</t>
  </si>
  <si>
    <t>5.5% TAX:</t>
  </si>
  <si>
    <t>SHIPPING:</t>
  </si>
  <si>
    <t>(will be calculated after order is submitted)</t>
  </si>
  <si>
    <t>GRAND TOTAL:</t>
  </si>
  <si>
    <t>TOTAL PAGE 2:</t>
  </si>
  <si>
    <t xml:space="preserve">CALM CAPS </t>
  </si>
  <si>
    <t>CC</t>
  </si>
  <si>
    <t>DG</t>
  </si>
  <si>
    <t>DIARRHEA GELLER</t>
  </si>
  <si>
    <t>1 OZ</t>
  </si>
  <si>
    <t>WHELPING CALCIUM PASTE</t>
  </si>
  <si>
    <t>WCP</t>
  </si>
  <si>
    <t>1 TUBE</t>
  </si>
  <si>
    <t>E001</t>
  </si>
  <si>
    <t>E002</t>
  </si>
  <si>
    <t>TTB</t>
  </si>
  <si>
    <t>CT1.5</t>
  </si>
  <si>
    <t>CT3</t>
  </si>
  <si>
    <t>CT6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</si>
</sst>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44" fontId="2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1" fillId="2" borderId="56" xfId="0" applyFont="1" applyFill="1" applyBorder="1"/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30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 wrapText="1"/>
    </xf>
    <xf numFmtId="1" fontId="11" fillId="0" borderId="30" xfId="0" applyNumberFormat="1" applyFont="1" applyFill="1" applyBorder="1" applyAlignment="1">
      <alignment horizontal="center" vertical="top"/>
    </xf>
    <xf numFmtId="8" fontId="11" fillId="3" borderId="30" xfId="0" applyNumberFormat="1" applyFont="1" applyFill="1" applyBorder="1" applyAlignment="1">
      <alignment horizontal="center" vertical="top"/>
    </xf>
    <xf numFmtId="44" fontId="11" fillId="3" borderId="33" xfId="1" applyFont="1" applyFill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0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 wrapText="1"/>
    </xf>
    <xf numFmtId="1" fontId="11" fillId="0" borderId="10" xfId="0" applyNumberFormat="1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top"/>
    </xf>
    <xf numFmtId="44" fontId="11" fillId="3" borderId="40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8" fontId="11" fillId="3" borderId="1" xfId="0" applyNumberFormat="1" applyFont="1" applyFill="1" applyBorder="1" applyAlignment="1">
      <alignment horizontal="center" vertical="top"/>
    </xf>
    <xf numFmtId="44" fontId="11" fillId="3" borderId="35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8" fontId="11" fillId="3" borderId="15" xfId="0" applyNumberFormat="1" applyFont="1" applyFill="1" applyBorder="1" applyAlignment="1">
      <alignment horizontal="center" vertical="top"/>
    </xf>
    <xf numFmtId="44" fontId="11" fillId="3" borderId="36" xfId="1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 wrapText="1"/>
    </xf>
    <xf numFmtId="8" fontId="11" fillId="3" borderId="9" xfId="0" applyNumberFormat="1" applyFont="1" applyFill="1" applyBorder="1" applyAlignment="1">
      <alignment horizontal="center" vertical="top"/>
    </xf>
    <xf numFmtId="44" fontId="11" fillId="3" borderId="38" xfId="1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 vertical="top"/>
    </xf>
    <xf numFmtId="44" fontId="11" fillId="3" borderId="45" xfId="1" applyFont="1" applyFill="1" applyBorder="1" applyAlignment="1">
      <alignment horizontal="left" vertical="top" wrapText="1"/>
    </xf>
    <xf numFmtId="8" fontId="11" fillId="3" borderId="10" xfId="0" applyNumberFormat="1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top" wrapText="1"/>
    </xf>
    <xf numFmtId="8" fontId="11" fillId="3" borderId="19" xfId="0" applyNumberFormat="1" applyFont="1" applyFill="1" applyBorder="1" applyAlignment="1">
      <alignment horizontal="center" vertical="top"/>
    </xf>
    <xf numFmtId="44" fontId="11" fillId="3" borderId="41" xfId="1" applyFont="1" applyFill="1" applyBorder="1" applyAlignment="1">
      <alignment horizontal="left" vertical="top" wrapText="1"/>
    </xf>
    <xf numFmtId="0" fontId="11" fillId="0" borderId="39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/>
    </xf>
    <xf numFmtId="0" fontId="11" fillId="0" borderId="34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/>
    </xf>
    <xf numFmtId="0" fontId="11" fillId="0" borderId="3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 wrapText="1"/>
    </xf>
    <xf numFmtId="1" fontId="11" fillId="0" borderId="23" xfId="0" applyNumberFormat="1" applyFont="1" applyFill="1" applyBorder="1" applyAlignment="1">
      <alignment horizontal="center" vertical="top"/>
    </xf>
    <xf numFmtId="44" fontId="11" fillId="3" borderId="47" xfId="1" applyFont="1" applyFill="1" applyBorder="1" applyAlignment="1">
      <alignment horizontal="left" vertical="top" wrapText="1"/>
    </xf>
    <xf numFmtId="0" fontId="11" fillId="0" borderId="48" xfId="0" applyFont="1" applyBorder="1" applyAlignment="1">
      <alignment vertical="center" wrapText="1"/>
    </xf>
    <xf numFmtId="0" fontId="11" fillId="0" borderId="14" xfId="0" applyFont="1" applyFill="1" applyBorder="1" applyAlignment="1">
      <alignment horizontal="center" vertical="top" wrapText="1"/>
    </xf>
    <xf numFmtId="0" fontId="13" fillId="2" borderId="51" xfId="0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11" fillId="0" borderId="5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44" fontId="11" fillId="0" borderId="53" xfId="1" applyFont="1" applyFill="1" applyBorder="1" applyAlignment="1">
      <alignment horizontal="left" vertical="top" wrapText="1"/>
    </xf>
    <xf numFmtId="44" fontId="11" fillId="0" borderId="55" xfId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14" fillId="4" borderId="0" xfId="0" applyFont="1" applyFill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49" fontId="15" fillId="4" borderId="7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15" fillId="0" borderId="7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5" fillId="0" borderId="0" xfId="0" applyFont="1"/>
    <xf numFmtId="0" fontId="15" fillId="4" borderId="0" xfId="0" applyFont="1" applyFill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49" fontId="15" fillId="4" borderId="8" xfId="0" applyNumberFormat="1" applyFont="1" applyFill="1" applyBorder="1" applyAlignment="1">
      <alignment vertical="center"/>
    </xf>
    <xf numFmtId="49" fontId="15" fillId="0" borderId="8" xfId="0" applyNumberFormat="1" applyFont="1" applyBorder="1" applyAlignment="1">
      <alignment vertical="center"/>
    </xf>
    <xf numFmtId="0" fontId="14" fillId="4" borderId="8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49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top"/>
    </xf>
    <xf numFmtId="0" fontId="11" fillId="0" borderId="32" xfId="0" applyFont="1" applyFill="1" applyBorder="1" applyAlignment="1">
      <alignment horizontal="center" vertical="top"/>
    </xf>
    <xf numFmtId="0" fontId="11" fillId="0" borderId="3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8" fontId="11" fillId="3" borderId="23" xfId="0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/>
    </xf>
    <xf numFmtId="0" fontId="11" fillId="0" borderId="21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5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top"/>
    </xf>
    <xf numFmtId="44" fontId="11" fillId="0" borderId="60" xfId="1" applyFont="1" applyFill="1" applyBorder="1" applyAlignment="1">
      <alignment horizontal="left" vertical="top" wrapText="1"/>
    </xf>
    <xf numFmtId="44" fontId="11" fillId="0" borderId="50" xfId="1" applyFont="1" applyFill="1" applyBorder="1" applyAlignment="1">
      <alignment horizontal="left" vertical="top" wrapText="1"/>
    </xf>
    <xf numFmtId="0" fontId="11" fillId="0" borderId="61" xfId="0" applyFont="1" applyFill="1" applyBorder="1" applyAlignment="1">
      <alignment horizontal="center" vertical="top"/>
    </xf>
    <xf numFmtId="1" fontId="11" fillId="0" borderId="7" xfId="0" applyNumberFormat="1" applyFont="1" applyFill="1" applyBorder="1" applyAlignment="1">
      <alignment horizontal="center" vertical="top"/>
    </xf>
    <xf numFmtId="0" fontId="11" fillId="0" borderId="52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5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/>
    </xf>
    <xf numFmtId="44" fontId="11" fillId="0" borderId="45" xfId="1" applyFont="1" applyFill="1" applyBorder="1" applyAlignment="1">
      <alignment horizontal="left" vertical="top" wrapText="1"/>
    </xf>
    <xf numFmtId="0" fontId="11" fillId="0" borderId="43" xfId="0" applyFont="1" applyFill="1" applyBorder="1" applyAlignment="1">
      <alignment horizontal="right" vertical="top"/>
    </xf>
    <xf numFmtId="0" fontId="11" fillId="0" borderId="62" xfId="0" applyFont="1" applyFill="1" applyBorder="1" applyAlignment="1">
      <alignment horizontal="right" vertical="top"/>
    </xf>
    <xf numFmtId="44" fontId="11" fillId="3" borderId="59" xfId="1" applyFont="1" applyFill="1" applyBorder="1" applyAlignment="1">
      <alignment horizontal="left" vertical="top" wrapText="1"/>
    </xf>
    <xf numFmtId="44" fontId="11" fillId="0" borderId="63" xfId="0" applyNumberFormat="1" applyFont="1" applyFill="1" applyBorder="1" applyAlignment="1">
      <alignment vertical="top"/>
    </xf>
    <xf numFmtId="44" fontId="11" fillId="0" borderId="64" xfId="0" applyNumberFormat="1" applyFont="1" applyBorder="1" applyAlignment="1">
      <alignment vertical="center" wrapText="1"/>
    </xf>
    <xf numFmtId="44" fontId="11" fillId="0" borderId="64" xfId="0" applyNumberFormat="1" applyFont="1" applyFill="1" applyBorder="1" applyAlignment="1">
      <alignment vertical="top"/>
    </xf>
    <xf numFmtId="44" fontId="11" fillId="0" borderId="64" xfId="1" applyFont="1" applyFill="1" applyBorder="1" applyAlignment="1">
      <alignment horizontal="left" vertical="top" wrapText="1"/>
    </xf>
    <xf numFmtId="0" fontId="11" fillId="0" borderId="65" xfId="0" applyFont="1" applyBorder="1" applyAlignment="1">
      <alignment horizontal="left" vertical="center"/>
    </xf>
    <xf numFmtId="44" fontId="11" fillId="2" borderId="58" xfId="1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19050</xdr:rowOff>
    </xdr:from>
    <xdr:to>
      <xdr:col>10</xdr:col>
      <xdr:colOff>856838</xdr:colOff>
      <xdr:row>11</xdr:row>
      <xdr:rowOff>95250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19050"/>
          <a:ext cx="2266538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13</xdr:row>
      <xdr:rowOff>28576</xdr:rowOff>
    </xdr:from>
    <xdr:to>
      <xdr:col>1</xdr:col>
      <xdr:colOff>1152524</xdr:colOff>
      <xdr:row>18</xdr:row>
      <xdr:rowOff>38101</xdr:rowOff>
    </xdr:to>
    <xdr:pic>
      <xdr:nvPicPr>
        <xdr:cNvPr id="5" name="Picture 4" descr="PROBIOTIC MAX LABLE CRO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0" y="2362201"/>
          <a:ext cx="1123949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19</xdr:row>
      <xdr:rowOff>38101</xdr:rowOff>
    </xdr:from>
    <xdr:to>
      <xdr:col>1</xdr:col>
      <xdr:colOff>1162050</xdr:colOff>
      <xdr:row>24</xdr:row>
      <xdr:rowOff>57150</xdr:rowOff>
    </xdr:to>
    <xdr:pic>
      <xdr:nvPicPr>
        <xdr:cNvPr id="6" name="Picture 5" descr="CRAN TRI C LABLE CROP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1" y="3352801"/>
          <a:ext cx="1133474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25</xdr:row>
      <xdr:rowOff>47626</xdr:rowOff>
    </xdr:from>
    <xdr:to>
      <xdr:col>1</xdr:col>
      <xdr:colOff>1162050</xdr:colOff>
      <xdr:row>30</xdr:row>
      <xdr:rowOff>57150</xdr:rowOff>
    </xdr:to>
    <xdr:pic>
      <xdr:nvPicPr>
        <xdr:cNvPr id="7" name="Picture 6" descr="KELP LABLE CROP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9075" y="4371976"/>
          <a:ext cx="1143000" cy="9143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31</xdr:row>
      <xdr:rowOff>57151</xdr:rowOff>
    </xdr:from>
    <xdr:to>
      <xdr:col>1</xdr:col>
      <xdr:colOff>1171575</xdr:colOff>
      <xdr:row>36</xdr:row>
      <xdr:rowOff>85726</xdr:rowOff>
    </xdr:to>
    <xdr:pic>
      <xdr:nvPicPr>
        <xdr:cNvPr id="8" name="Picture 7" descr="BIOTIN LABLE CROP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9075" y="5210176"/>
          <a:ext cx="1152525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37</xdr:row>
      <xdr:rowOff>28575</xdr:rowOff>
    </xdr:from>
    <xdr:to>
      <xdr:col>1</xdr:col>
      <xdr:colOff>1171575</xdr:colOff>
      <xdr:row>42</xdr:row>
      <xdr:rowOff>57150</xdr:rowOff>
    </xdr:to>
    <xdr:pic>
      <xdr:nvPicPr>
        <xdr:cNvPr id="9" name="Picture 8" descr="GESTERMATE LABLE CROP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9074" y="6172200"/>
          <a:ext cx="1152526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43</xdr:row>
      <xdr:rowOff>47625</xdr:rowOff>
    </xdr:from>
    <xdr:to>
      <xdr:col>1</xdr:col>
      <xdr:colOff>1162050</xdr:colOff>
      <xdr:row>48</xdr:row>
      <xdr:rowOff>57149</xdr:rowOff>
    </xdr:to>
    <xdr:pic>
      <xdr:nvPicPr>
        <xdr:cNvPr id="10" name="Picture 9" descr="ESTERMATE LABLE CROP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28600" y="7181850"/>
          <a:ext cx="1133475" cy="9143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55</xdr:row>
      <xdr:rowOff>28576</xdr:rowOff>
    </xdr:from>
    <xdr:to>
      <xdr:col>1</xdr:col>
      <xdr:colOff>1152525</xdr:colOff>
      <xdr:row>60</xdr:row>
      <xdr:rowOff>1</xdr:rowOff>
    </xdr:to>
    <xdr:pic>
      <xdr:nvPicPr>
        <xdr:cNvPr id="11" name="Picture 10" descr="CHICKEN TREATS LABLE CROP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9075" y="10258426"/>
          <a:ext cx="1133475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49</xdr:row>
      <xdr:rowOff>66675</xdr:rowOff>
    </xdr:from>
    <xdr:to>
      <xdr:col>1</xdr:col>
      <xdr:colOff>1162049</xdr:colOff>
      <xdr:row>54</xdr:row>
      <xdr:rowOff>42419</xdr:rowOff>
    </xdr:to>
    <xdr:pic>
      <xdr:nvPicPr>
        <xdr:cNvPr id="12" name="Picture 11" descr="CHICKEN TREATS CROP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28599" y="8191500"/>
          <a:ext cx="1133475" cy="880619"/>
        </a:xfrm>
        <a:prstGeom prst="rect">
          <a:avLst/>
        </a:prstGeom>
      </xdr:spPr>
    </xdr:pic>
    <xdr:clientData/>
  </xdr:twoCellAnchor>
  <xdr:twoCellAnchor editAs="oneCell">
    <xdr:from>
      <xdr:col>19</xdr:col>
      <xdr:colOff>9524</xdr:colOff>
      <xdr:row>0</xdr:row>
      <xdr:rowOff>0</xdr:rowOff>
    </xdr:from>
    <xdr:to>
      <xdr:col>21</xdr:col>
      <xdr:colOff>827664</xdr:colOff>
      <xdr:row>11</xdr:row>
      <xdr:rowOff>85724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11224" y="0"/>
          <a:ext cx="2246890" cy="214312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13</xdr:row>
      <xdr:rowOff>28576</xdr:rowOff>
    </xdr:from>
    <xdr:to>
      <xdr:col>13</xdr:col>
      <xdr:colOff>1</xdr:colOff>
      <xdr:row>18</xdr:row>
      <xdr:rowOff>57151</xdr:rowOff>
    </xdr:to>
    <xdr:pic>
      <xdr:nvPicPr>
        <xdr:cNvPr id="22" name="Picture 21" descr="PUPPY BAC LABLE CROP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9076" y="10115551"/>
          <a:ext cx="1162050" cy="93345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19</xdr:row>
      <xdr:rowOff>15145</xdr:rowOff>
    </xdr:from>
    <xdr:to>
      <xdr:col>12</xdr:col>
      <xdr:colOff>1162051</xdr:colOff>
      <xdr:row>24</xdr:row>
      <xdr:rowOff>57150</xdr:rowOff>
    </xdr:to>
    <xdr:pic>
      <xdr:nvPicPr>
        <xdr:cNvPr id="23" name="Picture 22" descr="PUPPY SUPORT LABLE CROP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458201" y="2205895"/>
          <a:ext cx="1143000" cy="94688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25</xdr:row>
      <xdr:rowOff>38101</xdr:rowOff>
    </xdr:from>
    <xdr:to>
      <xdr:col>12</xdr:col>
      <xdr:colOff>1171575</xdr:colOff>
      <xdr:row>27</xdr:row>
      <xdr:rowOff>123825</xdr:rowOff>
    </xdr:to>
    <xdr:pic>
      <xdr:nvPicPr>
        <xdr:cNvPr id="24" name="Picture 23" descr="WHELPING PASTE LABEL CROP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458201" y="3209926"/>
          <a:ext cx="1152524" cy="447674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28</xdr:row>
      <xdr:rowOff>114301</xdr:rowOff>
    </xdr:from>
    <xdr:to>
      <xdr:col>12</xdr:col>
      <xdr:colOff>1162050</xdr:colOff>
      <xdr:row>31</xdr:row>
      <xdr:rowOff>9525</xdr:rowOff>
    </xdr:to>
    <xdr:pic>
      <xdr:nvPicPr>
        <xdr:cNvPr id="25" name="Picture 24" descr="MIRACLE NIPPLE CROP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477250" y="3790951"/>
          <a:ext cx="1123950" cy="438149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28576</xdr:colOff>
      <xdr:row>31</xdr:row>
      <xdr:rowOff>95251</xdr:rowOff>
    </xdr:from>
    <xdr:to>
      <xdr:col>12</xdr:col>
      <xdr:colOff>1152525</xdr:colOff>
      <xdr:row>35</xdr:row>
      <xdr:rowOff>9525</xdr:rowOff>
    </xdr:to>
    <xdr:pic>
      <xdr:nvPicPr>
        <xdr:cNvPr id="26" name="Picture 25" descr="MIRACLE SYRINGE CROP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467726" y="4276726"/>
          <a:ext cx="1123949" cy="63817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19049</xdr:colOff>
      <xdr:row>36</xdr:row>
      <xdr:rowOff>28575</xdr:rowOff>
    </xdr:from>
    <xdr:to>
      <xdr:col>12</xdr:col>
      <xdr:colOff>1173186</xdr:colOff>
      <xdr:row>41</xdr:row>
      <xdr:rowOff>85725</xdr:rowOff>
    </xdr:to>
    <xdr:pic>
      <xdr:nvPicPr>
        <xdr:cNvPr id="27" name="Picture 26" descr="CALM CAPS LABLE CROP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020049" y="5038725"/>
          <a:ext cx="1154137" cy="962025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42</xdr:row>
      <xdr:rowOff>38101</xdr:rowOff>
    </xdr:from>
    <xdr:to>
      <xdr:col>13</xdr:col>
      <xdr:colOff>0</xdr:colOff>
      <xdr:row>45</xdr:row>
      <xdr:rowOff>123825</xdr:rowOff>
    </xdr:to>
    <xdr:pic>
      <xdr:nvPicPr>
        <xdr:cNvPr id="28" name="Picture 27" descr="DIARRHEA GELLER LABEL CROP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029575" y="6057901"/>
          <a:ext cx="115252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1:IX73"/>
  <sheetViews>
    <sheetView tabSelected="1" topLeftCell="A25" workbookViewId="0">
      <selection activeCell="D53" sqref="D53:G53"/>
    </sheetView>
  </sheetViews>
  <sheetFormatPr defaultRowHeight="12.75"/>
  <cols>
    <col min="1" max="1" width="3" style="2" customWidth="1"/>
    <col min="2" max="2" width="17.7109375" style="2" customWidth="1"/>
    <col min="3" max="3" width="7.7109375" style="1" customWidth="1"/>
    <col min="4" max="6" width="9.28515625" style="1" customWidth="1"/>
    <col min="7" max="7" width="15.7109375" style="1" customWidth="1"/>
    <col min="8" max="8" width="12.7109375" style="1" customWidth="1"/>
    <col min="9" max="10" width="10.7109375" style="1" customWidth="1"/>
    <col min="11" max="11" width="13" style="1" customWidth="1"/>
    <col min="12" max="12" width="3.140625" style="1" customWidth="1"/>
    <col min="13" max="13" width="17.7109375" style="1" customWidth="1"/>
    <col min="14" max="14" width="7.7109375" style="1" customWidth="1"/>
    <col min="15" max="17" width="9.28515625" style="1" customWidth="1"/>
    <col min="18" max="18" width="15.7109375" style="1" customWidth="1"/>
    <col min="19" max="19" width="12.7109375" style="1" customWidth="1"/>
    <col min="20" max="21" width="10.7109375" style="1" customWidth="1"/>
    <col min="22" max="22" width="12.85546875" style="1" customWidth="1"/>
    <col min="23" max="258" width="9.140625" style="1" customWidth="1"/>
    <col min="259" max="16384" width="9.140625" style="2"/>
  </cols>
  <sheetData>
    <row r="1" spans="2:258" ht="13.5" thickBot="1">
      <c r="C1" s="15"/>
      <c r="D1" s="15"/>
      <c r="E1" s="15"/>
      <c r="F1" s="5"/>
      <c r="G1" s="5"/>
      <c r="H1" s="127" t="s">
        <v>43</v>
      </c>
      <c r="J1" s="7"/>
      <c r="K1" s="9"/>
      <c r="M1" s="2"/>
      <c r="N1" s="15"/>
      <c r="O1" s="15"/>
      <c r="P1" s="15"/>
      <c r="Q1" s="5"/>
      <c r="R1" s="5"/>
      <c r="S1" s="127" t="s">
        <v>44</v>
      </c>
      <c r="U1" s="7"/>
      <c r="V1" s="9"/>
    </row>
    <row r="2" spans="2:258">
      <c r="D2" s="14"/>
      <c r="E2" s="14"/>
      <c r="F2" s="14"/>
      <c r="G2" s="14"/>
      <c r="H2" s="127"/>
      <c r="J2" s="8"/>
      <c r="K2" s="9"/>
      <c r="M2" s="2"/>
      <c r="O2" s="14"/>
      <c r="P2" s="14"/>
      <c r="Q2" s="14"/>
      <c r="R2" s="14"/>
      <c r="S2" s="127"/>
      <c r="U2" s="8"/>
      <c r="V2" s="9"/>
    </row>
    <row r="3" spans="2:258" s="121" customFormat="1" ht="16.5" thickBot="1">
      <c r="B3" s="115" t="s">
        <v>8</v>
      </c>
      <c r="C3" s="116"/>
      <c r="D3" s="116"/>
      <c r="E3" s="116"/>
      <c r="F3" s="116"/>
      <c r="G3" s="117"/>
      <c r="H3" s="118"/>
      <c r="I3" s="118"/>
      <c r="J3" s="119"/>
      <c r="K3" s="120"/>
      <c r="L3" s="118"/>
      <c r="M3" s="115" t="s">
        <v>8</v>
      </c>
      <c r="N3" s="116"/>
      <c r="O3" s="116"/>
      <c r="P3" s="116"/>
      <c r="Q3" s="116"/>
      <c r="R3" s="117"/>
      <c r="S3" s="118"/>
      <c r="T3" s="118"/>
      <c r="U3" s="119"/>
      <c r="V3" s="120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  <c r="IW3" s="118"/>
      <c r="IX3" s="118"/>
    </row>
    <row r="4" spans="2:258" s="121" customFormat="1" ht="16.5" thickBot="1">
      <c r="B4" s="122"/>
      <c r="C4" s="123"/>
      <c r="D4" s="123"/>
      <c r="E4" s="123"/>
      <c r="F4" s="123"/>
      <c r="G4" s="124"/>
      <c r="H4" s="118"/>
      <c r="I4" s="118"/>
      <c r="J4" s="125"/>
      <c r="K4" s="120"/>
      <c r="L4" s="118"/>
      <c r="M4" s="122"/>
      <c r="N4" s="123"/>
      <c r="O4" s="123"/>
      <c r="P4" s="123"/>
      <c r="Q4" s="123"/>
      <c r="R4" s="124"/>
      <c r="S4" s="118"/>
      <c r="T4" s="118"/>
      <c r="U4" s="125"/>
      <c r="V4" s="120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</row>
    <row r="5" spans="2:258" s="121" customFormat="1" ht="16.5" thickBot="1">
      <c r="B5" s="122"/>
      <c r="C5" s="123"/>
      <c r="D5" s="123"/>
      <c r="E5" s="123"/>
      <c r="F5" s="123"/>
      <c r="G5" s="124"/>
      <c r="H5" s="118"/>
      <c r="I5" s="118"/>
      <c r="J5" s="125"/>
      <c r="K5" s="120"/>
      <c r="L5" s="118"/>
      <c r="M5" s="122"/>
      <c r="N5" s="123"/>
      <c r="O5" s="123"/>
      <c r="P5" s="123"/>
      <c r="Q5" s="123"/>
      <c r="R5" s="124"/>
      <c r="S5" s="118"/>
      <c r="T5" s="118"/>
      <c r="U5" s="125"/>
      <c r="V5" s="120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  <c r="IW5" s="118"/>
      <c r="IX5" s="118"/>
    </row>
    <row r="6" spans="2:258" s="121" customFormat="1" ht="16.5" thickBot="1">
      <c r="B6" s="115" t="s">
        <v>1</v>
      </c>
      <c r="C6" s="126"/>
      <c r="D6" s="126"/>
      <c r="E6" s="126"/>
      <c r="F6" s="126"/>
      <c r="G6" s="124"/>
      <c r="H6" s="118"/>
      <c r="I6" s="118"/>
      <c r="J6" s="125"/>
      <c r="K6" s="120"/>
      <c r="L6" s="118"/>
      <c r="M6" s="115" t="s">
        <v>1</v>
      </c>
      <c r="N6" s="126"/>
      <c r="O6" s="126"/>
      <c r="P6" s="126"/>
      <c r="Q6" s="126"/>
      <c r="R6" s="124"/>
      <c r="S6" s="118"/>
      <c r="T6" s="118"/>
      <c r="U6" s="125"/>
      <c r="V6" s="120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</row>
    <row r="7" spans="2:258" s="121" customFormat="1" ht="16.5" thickBot="1">
      <c r="B7" s="115" t="s">
        <v>3</v>
      </c>
      <c r="C7" s="126"/>
      <c r="D7" s="126"/>
      <c r="E7" s="126"/>
      <c r="F7" s="126"/>
      <c r="G7" s="124"/>
      <c r="H7" s="118"/>
      <c r="I7" s="118"/>
      <c r="J7" s="125"/>
      <c r="K7" s="120"/>
      <c r="L7" s="118"/>
      <c r="M7" s="115" t="s">
        <v>3</v>
      </c>
      <c r="N7" s="126"/>
      <c r="O7" s="126"/>
      <c r="P7" s="126"/>
      <c r="Q7" s="126"/>
      <c r="R7" s="124"/>
      <c r="S7" s="118"/>
      <c r="T7" s="118"/>
      <c r="U7" s="125"/>
      <c r="V7" s="120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</row>
    <row r="8" spans="2:258">
      <c r="B8" s="1"/>
      <c r="K8" s="14"/>
      <c r="V8" s="14"/>
    </row>
    <row r="9" spans="2:258" ht="15">
      <c r="B9" s="10" t="s">
        <v>13</v>
      </c>
      <c r="C9" s="10"/>
      <c r="D9" s="10"/>
      <c r="E9" s="10"/>
      <c r="F9" s="10"/>
      <c r="G9" s="10"/>
      <c r="M9" s="20"/>
      <c r="N9" s="20"/>
      <c r="O9" s="20"/>
      <c r="P9" s="20"/>
      <c r="Q9" s="20"/>
      <c r="R9" s="20"/>
      <c r="S9" s="14"/>
    </row>
    <row r="10" spans="2:258">
      <c r="B10" s="11" t="s">
        <v>9</v>
      </c>
      <c r="C10" s="11"/>
      <c r="D10" s="11"/>
      <c r="E10" s="11"/>
      <c r="F10" s="11"/>
      <c r="M10" s="21"/>
      <c r="N10" s="22"/>
      <c r="O10" s="22"/>
      <c r="P10" s="22"/>
      <c r="Q10" s="22"/>
      <c r="R10" s="14"/>
      <c r="S10" s="14"/>
    </row>
    <row r="11" spans="2:258">
      <c r="B11" s="12" t="s">
        <v>15</v>
      </c>
      <c r="D11" s="142" t="s">
        <v>10</v>
      </c>
      <c r="E11" s="142"/>
      <c r="F11" s="142"/>
      <c r="G11" s="6" t="s">
        <v>11</v>
      </c>
      <c r="H11" s="6" t="s">
        <v>12</v>
      </c>
      <c r="K11" s="16"/>
      <c r="M11" s="23"/>
      <c r="N11" s="14"/>
      <c r="O11" s="132"/>
      <c r="P11" s="132"/>
      <c r="Q11" s="132"/>
      <c r="R11" s="16"/>
      <c r="S11" s="16"/>
      <c r="V11" s="16"/>
    </row>
    <row r="12" spans="2:258" ht="24" customHeight="1" thickBot="1">
      <c r="B12" s="36"/>
      <c r="C12" s="18" t="s">
        <v>42</v>
      </c>
      <c r="D12" s="143"/>
      <c r="E12" s="144"/>
      <c r="F12" s="145"/>
      <c r="G12" s="37"/>
      <c r="H12" s="38"/>
      <c r="K12" s="9"/>
      <c r="M12" s="19"/>
      <c r="N12" s="24"/>
      <c r="O12" s="133"/>
      <c r="P12" s="133"/>
      <c r="Q12" s="133"/>
      <c r="R12" s="14"/>
      <c r="S12" s="9"/>
      <c r="V12" s="9"/>
    </row>
    <row r="13" spans="2:258" s="44" customFormat="1" ht="21" customHeight="1" thickBot="1">
      <c r="B13" s="39"/>
      <c r="C13" s="40" t="s">
        <v>4</v>
      </c>
      <c r="D13" s="134" t="s">
        <v>0</v>
      </c>
      <c r="E13" s="134"/>
      <c r="F13" s="134"/>
      <c r="G13" s="134"/>
      <c r="H13" s="40" t="s">
        <v>5</v>
      </c>
      <c r="I13" s="40" t="s">
        <v>6</v>
      </c>
      <c r="J13" s="40" t="s">
        <v>14</v>
      </c>
      <c r="K13" s="42" t="s">
        <v>7</v>
      </c>
      <c r="L13" s="43"/>
      <c r="M13" s="39"/>
      <c r="N13" s="41" t="s">
        <v>4</v>
      </c>
      <c r="O13" s="134" t="s">
        <v>0</v>
      </c>
      <c r="P13" s="134"/>
      <c r="Q13" s="134"/>
      <c r="R13" s="134"/>
      <c r="S13" s="41" t="s">
        <v>5</v>
      </c>
      <c r="T13" s="41" t="s">
        <v>6</v>
      </c>
      <c r="U13" s="41" t="s">
        <v>14</v>
      </c>
      <c r="V13" s="42" t="s">
        <v>7</v>
      </c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  <c r="IX13" s="43"/>
    </row>
    <row r="14" spans="2:258" s="50" customFormat="1" ht="14.25" customHeight="1">
      <c r="B14" s="135"/>
      <c r="C14" s="45" t="s">
        <v>23</v>
      </c>
      <c r="D14" s="138" t="s">
        <v>18</v>
      </c>
      <c r="E14" s="139"/>
      <c r="F14" s="139"/>
      <c r="G14" s="139"/>
      <c r="H14" s="46" t="s">
        <v>19</v>
      </c>
      <c r="I14" s="47"/>
      <c r="J14" s="48">
        <v>35</v>
      </c>
      <c r="K14" s="49">
        <f>SUM(I14*J14)</f>
        <v>0</v>
      </c>
      <c r="M14" s="136"/>
      <c r="N14" s="51" t="s">
        <v>24</v>
      </c>
      <c r="O14" s="151" t="s">
        <v>54</v>
      </c>
      <c r="P14" s="152"/>
      <c r="Q14" s="152"/>
      <c r="R14" s="152"/>
      <c r="S14" s="52" t="s">
        <v>20</v>
      </c>
      <c r="T14" s="53"/>
      <c r="U14" s="72">
        <v>18</v>
      </c>
      <c r="V14" s="55">
        <f>SUM(T14*U14)</f>
        <v>0</v>
      </c>
    </row>
    <row r="15" spans="2:258" s="50" customFormat="1" ht="14.25" customHeight="1">
      <c r="B15" s="136"/>
      <c r="C15" s="56" t="s">
        <v>24</v>
      </c>
      <c r="D15" s="128" t="s">
        <v>18</v>
      </c>
      <c r="E15" s="129"/>
      <c r="F15" s="129"/>
      <c r="G15" s="129"/>
      <c r="H15" s="56" t="s">
        <v>20</v>
      </c>
      <c r="I15" s="56"/>
      <c r="J15" s="57">
        <v>55</v>
      </c>
      <c r="K15" s="58">
        <f t="shared" ref="K15:K45" si="0">SUM(I15*J15)</f>
        <v>0</v>
      </c>
      <c r="M15" s="136"/>
      <c r="N15" s="59" t="s">
        <v>25</v>
      </c>
      <c r="O15" s="146" t="s">
        <v>54</v>
      </c>
      <c r="P15" s="147"/>
      <c r="Q15" s="147"/>
      <c r="R15" s="147"/>
      <c r="S15" s="56" t="s">
        <v>21</v>
      </c>
      <c r="T15" s="56"/>
      <c r="U15" s="57">
        <v>30</v>
      </c>
      <c r="V15" s="55">
        <f>SUM(T15*U15)</f>
        <v>0</v>
      </c>
    </row>
    <row r="16" spans="2:258" s="50" customFormat="1" ht="14.25" customHeight="1">
      <c r="B16" s="136"/>
      <c r="C16" s="56" t="s">
        <v>25</v>
      </c>
      <c r="D16" s="128" t="s">
        <v>18</v>
      </c>
      <c r="E16" s="129"/>
      <c r="F16" s="129"/>
      <c r="G16" s="129"/>
      <c r="H16" s="56" t="s">
        <v>21</v>
      </c>
      <c r="I16" s="56"/>
      <c r="J16" s="57">
        <v>99</v>
      </c>
      <c r="K16" s="58">
        <f t="shared" si="0"/>
        <v>0</v>
      </c>
      <c r="M16" s="136"/>
      <c r="N16" s="56" t="s">
        <v>59</v>
      </c>
      <c r="O16" s="146" t="s">
        <v>54</v>
      </c>
      <c r="P16" s="147"/>
      <c r="Q16" s="147"/>
      <c r="R16" s="147"/>
      <c r="S16" s="56" t="s">
        <v>55</v>
      </c>
      <c r="T16" s="56"/>
      <c r="U16" s="57">
        <v>52</v>
      </c>
      <c r="V16" s="55">
        <f t="shared" ref="V16:V17" si="1">SUM(T16*U16)</f>
        <v>0</v>
      </c>
    </row>
    <row r="17" spans="2:22" s="50" customFormat="1" ht="14.25" customHeight="1">
      <c r="B17" s="136"/>
      <c r="C17" s="56" t="s">
        <v>26</v>
      </c>
      <c r="D17" s="128" t="s">
        <v>18</v>
      </c>
      <c r="E17" s="129"/>
      <c r="F17" s="129"/>
      <c r="G17" s="129"/>
      <c r="H17" s="56" t="s">
        <v>22</v>
      </c>
      <c r="I17" s="56"/>
      <c r="J17" s="57">
        <v>210</v>
      </c>
      <c r="K17" s="58">
        <f t="shared" ref="K17" si="2">SUM(I17*J17)</f>
        <v>0</v>
      </c>
      <c r="M17" s="136"/>
      <c r="N17" s="56" t="s">
        <v>23</v>
      </c>
      <c r="O17" s="146" t="s">
        <v>54</v>
      </c>
      <c r="P17" s="147"/>
      <c r="Q17" s="147"/>
      <c r="R17" s="147"/>
      <c r="S17" s="56" t="s">
        <v>56</v>
      </c>
      <c r="T17" s="56"/>
      <c r="U17" s="57">
        <v>100</v>
      </c>
      <c r="V17" s="55">
        <f t="shared" si="1"/>
        <v>0</v>
      </c>
    </row>
    <row r="18" spans="2:22" s="50" customFormat="1" ht="14.25" customHeight="1">
      <c r="B18" s="136"/>
      <c r="C18" s="61"/>
      <c r="D18" s="62"/>
      <c r="E18" s="63"/>
      <c r="F18" s="63"/>
      <c r="G18" s="63"/>
      <c r="H18" s="61"/>
      <c r="I18" s="61"/>
      <c r="J18" s="64"/>
      <c r="K18" s="65"/>
      <c r="M18" s="136"/>
      <c r="N18" s="56"/>
      <c r="O18" s="146"/>
      <c r="P18" s="147"/>
      <c r="Q18" s="147"/>
      <c r="R18" s="147"/>
      <c r="S18" s="56"/>
      <c r="T18" s="56"/>
      <c r="U18" s="60"/>
      <c r="V18" s="58"/>
    </row>
    <row r="19" spans="2:22" s="50" customFormat="1" ht="14.25" customHeight="1" thickBot="1">
      <c r="B19" s="137"/>
      <c r="C19" s="66"/>
      <c r="D19" s="128"/>
      <c r="E19" s="129"/>
      <c r="F19" s="129"/>
      <c r="G19" s="129"/>
      <c r="H19" s="66"/>
      <c r="I19" s="66"/>
      <c r="J19" s="67"/>
      <c r="K19" s="68"/>
      <c r="M19" s="141"/>
      <c r="N19" s="69"/>
      <c r="O19" s="149"/>
      <c r="P19" s="150"/>
      <c r="Q19" s="150"/>
      <c r="R19" s="150"/>
      <c r="S19" s="69"/>
      <c r="T19" s="69"/>
      <c r="U19" s="70"/>
      <c r="V19" s="71"/>
    </row>
    <row r="20" spans="2:22" s="50" customFormat="1" ht="14.25" customHeight="1" thickTop="1">
      <c r="B20" s="140"/>
      <c r="C20" s="51" t="s">
        <v>30</v>
      </c>
      <c r="D20" s="155" t="s">
        <v>27</v>
      </c>
      <c r="E20" s="156"/>
      <c r="F20" s="156"/>
      <c r="G20" s="161"/>
      <c r="H20" s="52" t="s">
        <v>28</v>
      </c>
      <c r="I20" s="53"/>
      <c r="J20" s="72">
        <v>18</v>
      </c>
      <c r="K20" s="55">
        <f>SUM(I20*J20)</f>
        <v>0</v>
      </c>
      <c r="M20" s="135"/>
      <c r="N20" s="45" t="s">
        <v>58</v>
      </c>
      <c r="O20" s="138" t="s">
        <v>57</v>
      </c>
      <c r="P20" s="139"/>
      <c r="Q20" s="139"/>
      <c r="R20" s="139"/>
      <c r="S20" s="46"/>
      <c r="T20" s="47"/>
      <c r="U20" s="48">
        <v>14</v>
      </c>
      <c r="V20" s="49">
        <f>SUM(T20*U20)</f>
        <v>0</v>
      </c>
    </row>
    <row r="21" spans="2:22" s="50" customFormat="1" ht="14.25" customHeight="1">
      <c r="B21" s="136"/>
      <c r="C21" s="56" t="s">
        <v>31</v>
      </c>
      <c r="D21" s="146" t="s">
        <v>27</v>
      </c>
      <c r="E21" s="147"/>
      <c r="F21" s="147"/>
      <c r="G21" s="148"/>
      <c r="H21" s="56" t="s">
        <v>19</v>
      </c>
      <c r="I21" s="56"/>
      <c r="J21" s="57">
        <v>33</v>
      </c>
      <c r="K21" s="58">
        <f t="shared" si="0"/>
        <v>0</v>
      </c>
      <c r="M21" s="136"/>
      <c r="N21" s="56"/>
      <c r="O21" s="128"/>
      <c r="P21" s="129"/>
      <c r="Q21" s="129"/>
      <c r="R21" s="129"/>
      <c r="S21" s="56"/>
      <c r="T21" s="56"/>
      <c r="U21" s="57"/>
      <c r="V21" s="58"/>
    </row>
    <row r="22" spans="2:22" s="50" customFormat="1" ht="14.25" customHeight="1">
      <c r="B22" s="136"/>
      <c r="C22" s="56" t="s">
        <v>32</v>
      </c>
      <c r="D22" s="146" t="s">
        <v>27</v>
      </c>
      <c r="E22" s="147"/>
      <c r="F22" s="147"/>
      <c r="G22" s="148"/>
      <c r="H22" s="56" t="s">
        <v>20</v>
      </c>
      <c r="I22" s="56"/>
      <c r="J22" s="57">
        <v>52</v>
      </c>
      <c r="K22" s="58">
        <f t="shared" si="0"/>
        <v>0</v>
      </c>
      <c r="M22" s="136"/>
      <c r="N22" s="56"/>
      <c r="O22" s="128"/>
      <c r="P22" s="129"/>
      <c r="Q22" s="129"/>
      <c r="R22" s="129"/>
      <c r="S22" s="56"/>
      <c r="T22" s="56"/>
      <c r="U22" s="57"/>
      <c r="V22" s="58"/>
    </row>
    <row r="23" spans="2:22" s="50" customFormat="1" ht="14.25" customHeight="1">
      <c r="B23" s="136"/>
      <c r="C23" s="56" t="s">
        <v>33</v>
      </c>
      <c r="D23" s="151" t="s">
        <v>27</v>
      </c>
      <c r="E23" s="152"/>
      <c r="F23" s="152"/>
      <c r="G23" s="162"/>
      <c r="H23" s="56" t="s">
        <v>21</v>
      </c>
      <c r="I23" s="56"/>
      <c r="J23" s="57">
        <v>90</v>
      </c>
      <c r="K23" s="58">
        <f t="shared" si="0"/>
        <v>0</v>
      </c>
      <c r="M23" s="136"/>
      <c r="N23" s="56"/>
      <c r="O23" s="128"/>
      <c r="P23" s="129"/>
      <c r="Q23" s="129"/>
      <c r="R23" s="129"/>
      <c r="S23" s="56"/>
      <c r="T23" s="56"/>
      <c r="U23" s="57"/>
      <c r="V23" s="58"/>
    </row>
    <row r="24" spans="2:22" s="50" customFormat="1" ht="14.25" customHeight="1">
      <c r="B24" s="136"/>
      <c r="C24" s="56" t="s">
        <v>34</v>
      </c>
      <c r="D24" s="146" t="s">
        <v>27</v>
      </c>
      <c r="E24" s="147"/>
      <c r="F24" s="147"/>
      <c r="G24" s="148"/>
      <c r="H24" s="56" t="s">
        <v>29</v>
      </c>
      <c r="I24" s="56"/>
      <c r="J24" s="57">
        <v>22</v>
      </c>
      <c r="K24" s="58">
        <f t="shared" si="0"/>
        <v>0</v>
      </c>
      <c r="M24" s="136"/>
      <c r="N24" s="61"/>
      <c r="O24" s="128"/>
      <c r="P24" s="129"/>
      <c r="Q24" s="129"/>
      <c r="R24" s="130"/>
      <c r="S24" s="61"/>
      <c r="T24" s="61"/>
      <c r="U24" s="64"/>
      <c r="V24" s="65"/>
    </row>
    <row r="25" spans="2:22" s="50" customFormat="1" ht="14.25" customHeight="1" thickBot="1">
      <c r="B25" s="137"/>
      <c r="C25" s="73"/>
      <c r="D25" s="158"/>
      <c r="E25" s="159"/>
      <c r="F25" s="159"/>
      <c r="G25" s="160"/>
      <c r="H25" s="73"/>
      <c r="I25" s="73"/>
      <c r="J25" s="74"/>
      <c r="K25" s="75"/>
      <c r="M25" s="137"/>
      <c r="N25" s="66"/>
      <c r="O25" s="128"/>
      <c r="P25" s="129"/>
      <c r="Q25" s="129"/>
      <c r="R25" s="129"/>
      <c r="S25" s="66"/>
      <c r="T25" s="66"/>
      <c r="U25" s="67"/>
      <c r="V25" s="68"/>
    </row>
    <row r="26" spans="2:22" s="50" customFormat="1" ht="14.25" customHeight="1" thickTop="1">
      <c r="B26" s="140"/>
      <c r="C26" s="51" t="s">
        <v>39</v>
      </c>
      <c r="D26" s="151" t="s">
        <v>35</v>
      </c>
      <c r="E26" s="152"/>
      <c r="F26" s="152"/>
      <c r="G26" s="152"/>
      <c r="H26" s="52" t="s">
        <v>36</v>
      </c>
      <c r="I26" s="53"/>
      <c r="J26" s="72">
        <v>15</v>
      </c>
      <c r="K26" s="55">
        <f>SUM(I26*J26)</f>
        <v>0</v>
      </c>
      <c r="M26" s="76"/>
      <c r="N26" s="51" t="s">
        <v>78</v>
      </c>
      <c r="O26" s="155" t="s">
        <v>77</v>
      </c>
      <c r="P26" s="156"/>
      <c r="Q26" s="156"/>
      <c r="R26" s="161"/>
      <c r="S26" s="52" t="s">
        <v>79</v>
      </c>
      <c r="T26" s="53"/>
      <c r="U26" s="72">
        <v>13.5</v>
      </c>
      <c r="V26" s="55">
        <f>SUM(T26*U26)</f>
        <v>0</v>
      </c>
    </row>
    <row r="27" spans="2:22" s="50" customFormat="1" ht="14.25" customHeight="1">
      <c r="B27" s="136"/>
      <c r="C27" s="56" t="s">
        <v>40</v>
      </c>
      <c r="D27" s="146" t="s">
        <v>35</v>
      </c>
      <c r="E27" s="147"/>
      <c r="F27" s="147"/>
      <c r="G27" s="147"/>
      <c r="H27" s="56" t="s">
        <v>38</v>
      </c>
      <c r="I27" s="56"/>
      <c r="J27" s="57">
        <v>36</v>
      </c>
      <c r="K27" s="58">
        <f t="shared" si="0"/>
        <v>0</v>
      </c>
      <c r="M27" s="77"/>
      <c r="N27" s="56"/>
      <c r="O27" s="146"/>
      <c r="P27" s="147"/>
      <c r="Q27" s="147"/>
      <c r="R27" s="148"/>
      <c r="S27" s="56"/>
      <c r="T27" s="56"/>
      <c r="U27" s="57"/>
      <c r="V27" s="58"/>
    </row>
    <row r="28" spans="2:22" s="50" customFormat="1" ht="14.25" customHeight="1" thickBot="1">
      <c r="B28" s="136"/>
      <c r="C28" s="81" t="s">
        <v>41</v>
      </c>
      <c r="D28" s="146" t="s">
        <v>35</v>
      </c>
      <c r="E28" s="147"/>
      <c r="F28" s="147"/>
      <c r="G28" s="147"/>
      <c r="H28" s="56" t="s">
        <v>37</v>
      </c>
      <c r="I28" s="56"/>
      <c r="J28" s="57">
        <v>52</v>
      </c>
      <c r="K28" s="58">
        <f t="shared" ref="K28" si="3">SUM(I28*J28)</f>
        <v>0</v>
      </c>
      <c r="M28" s="77"/>
      <c r="N28" s="66"/>
      <c r="O28" s="153"/>
      <c r="P28" s="154"/>
      <c r="Q28" s="154"/>
      <c r="R28" s="157"/>
      <c r="S28" s="66"/>
      <c r="T28" s="66"/>
      <c r="U28" s="67"/>
      <c r="V28" s="68"/>
    </row>
    <row r="29" spans="2:22" s="50" customFormat="1" ht="14.25" customHeight="1" thickTop="1">
      <c r="B29" s="136"/>
      <c r="C29" s="81"/>
      <c r="D29" s="78"/>
      <c r="E29" s="79"/>
      <c r="F29" s="79"/>
      <c r="G29" s="79"/>
      <c r="H29" s="56"/>
      <c r="I29" s="56"/>
      <c r="J29" s="57"/>
      <c r="K29" s="58"/>
      <c r="M29" s="82"/>
      <c r="N29" s="83" t="s">
        <v>63</v>
      </c>
      <c r="O29" s="155" t="s">
        <v>62</v>
      </c>
      <c r="P29" s="156"/>
      <c r="Q29" s="156"/>
      <c r="R29" s="161"/>
      <c r="S29" s="52" t="s">
        <v>60</v>
      </c>
      <c r="T29" s="53"/>
      <c r="U29" s="72">
        <v>22</v>
      </c>
      <c r="V29" s="55">
        <f>SUM(T29*U29)</f>
        <v>0</v>
      </c>
    </row>
    <row r="30" spans="2:22" s="50" customFormat="1" ht="14.25" customHeight="1">
      <c r="B30" s="136"/>
      <c r="C30" s="81"/>
      <c r="D30" s="78"/>
      <c r="E30" s="79"/>
      <c r="F30" s="79"/>
      <c r="G30" s="79"/>
      <c r="H30" s="56"/>
      <c r="I30" s="56"/>
      <c r="J30" s="57"/>
      <c r="K30" s="58"/>
      <c r="M30" s="84"/>
      <c r="N30" s="80" t="s">
        <v>64</v>
      </c>
      <c r="O30" s="146" t="s">
        <v>62</v>
      </c>
      <c r="P30" s="147"/>
      <c r="Q30" s="147"/>
      <c r="R30" s="148"/>
      <c r="S30" s="56" t="s">
        <v>61</v>
      </c>
      <c r="T30" s="56"/>
      <c r="U30" s="57">
        <v>22</v>
      </c>
      <c r="V30" s="58">
        <f t="shared" ref="V30" si="4">SUM(T30*U30)</f>
        <v>0</v>
      </c>
    </row>
    <row r="31" spans="2:22" s="50" customFormat="1" ht="14.25" customHeight="1" thickBot="1">
      <c r="B31" s="137"/>
      <c r="C31" s="66"/>
      <c r="D31" s="146"/>
      <c r="E31" s="147"/>
      <c r="F31" s="147"/>
      <c r="G31" s="147"/>
      <c r="H31" s="66"/>
      <c r="I31" s="66"/>
      <c r="J31" s="67"/>
      <c r="K31" s="68"/>
      <c r="M31" s="84"/>
      <c r="N31" s="85"/>
      <c r="O31" s="146"/>
      <c r="P31" s="147"/>
      <c r="Q31" s="147"/>
      <c r="R31" s="148"/>
      <c r="S31" s="56"/>
      <c r="T31" s="56"/>
      <c r="U31" s="57"/>
      <c r="V31" s="58"/>
    </row>
    <row r="32" spans="2:22" s="50" customFormat="1" ht="14.25" customHeight="1" thickTop="1">
      <c r="B32" s="140"/>
      <c r="C32" s="51" t="s">
        <v>46</v>
      </c>
      <c r="D32" s="155" t="s">
        <v>45</v>
      </c>
      <c r="E32" s="156"/>
      <c r="F32" s="156"/>
      <c r="G32" s="156"/>
      <c r="H32" s="52" t="s">
        <v>21</v>
      </c>
      <c r="I32" s="53"/>
      <c r="J32" s="72">
        <v>27</v>
      </c>
      <c r="K32" s="55">
        <f>SUM(I32*J32)</f>
        <v>0</v>
      </c>
      <c r="M32" s="84"/>
      <c r="N32" s="85"/>
      <c r="O32" s="146"/>
      <c r="P32" s="147"/>
      <c r="Q32" s="147"/>
      <c r="R32" s="148"/>
      <c r="S32" s="56"/>
      <c r="T32" s="56"/>
      <c r="U32" s="57"/>
      <c r="V32" s="58"/>
    </row>
    <row r="33" spans="2:22" s="50" customFormat="1" ht="14.25" customHeight="1">
      <c r="B33" s="136"/>
      <c r="C33" s="56"/>
      <c r="D33" s="146"/>
      <c r="E33" s="147"/>
      <c r="F33" s="147"/>
      <c r="G33" s="147"/>
      <c r="H33" s="56"/>
      <c r="I33" s="56"/>
      <c r="J33" s="60"/>
      <c r="K33" s="58"/>
      <c r="M33" s="84"/>
      <c r="N33" s="80"/>
      <c r="O33" s="146"/>
      <c r="P33" s="147"/>
      <c r="Q33" s="147"/>
      <c r="R33" s="148"/>
      <c r="S33" s="56"/>
      <c r="T33" s="56"/>
      <c r="U33" s="57"/>
      <c r="V33" s="58"/>
    </row>
    <row r="34" spans="2:22" s="50" customFormat="1" ht="14.25" customHeight="1">
      <c r="B34" s="136"/>
      <c r="C34" s="56"/>
      <c r="D34" s="146"/>
      <c r="E34" s="147"/>
      <c r="F34" s="147"/>
      <c r="G34" s="147"/>
      <c r="H34" s="56"/>
      <c r="I34" s="56"/>
      <c r="J34" s="60"/>
      <c r="K34" s="58"/>
      <c r="M34" s="84"/>
      <c r="N34" s="86"/>
      <c r="O34" s="164"/>
      <c r="P34" s="165"/>
      <c r="Q34" s="165"/>
      <c r="R34" s="166"/>
      <c r="S34" s="90"/>
      <c r="T34" s="91"/>
      <c r="U34" s="57"/>
      <c r="V34" s="58"/>
    </row>
    <row r="35" spans="2:22" s="50" customFormat="1" ht="14.25" customHeight="1">
      <c r="B35" s="136"/>
      <c r="C35" s="56"/>
      <c r="D35" s="146"/>
      <c r="E35" s="147"/>
      <c r="F35" s="147"/>
      <c r="G35" s="147"/>
      <c r="H35" s="56"/>
      <c r="I35" s="56"/>
      <c r="J35" s="60"/>
      <c r="K35" s="58"/>
      <c r="M35" s="84"/>
      <c r="N35" s="86"/>
      <c r="O35" s="164"/>
      <c r="P35" s="165"/>
      <c r="Q35" s="165"/>
      <c r="R35" s="166"/>
      <c r="S35" s="90"/>
      <c r="T35" s="91"/>
      <c r="U35" s="57"/>
      <c r="V35" s="58"/>
    </row>
    <row r="36" spans="2:22" s="50" customFormat="1" ht="14.25" customHeight="1" thickBot="1">
      <c r="B36" s="136"/>
      <c r="C36" s="56"/>
      <c r="D36" s="146"/>
      <c r="E36" s="147"/>
      <c r="F36" s="147"/>
      <c r="G36" s="147"/>
      <c r="H36" s="56"/>
      <c r="I36" s="56"/>
      <c r="J36" s="60"/>
      <c r="K36" s="58"/>
      <c r="M36" s="92"/>
      <c r="N36" s="105"/>
      <c r="O36" s="153"/>
      <c r="P36" s="154"/>
      <c r="Q36" s="154"/>
      <c r="R36" s="157"/>
      <c r="S36" s="66"/>
      <c r="T36" s="66"/>
      <c r="U36" s="67"/>
      <c r="V36" s="68"/>
    </row>
    <row r="37" spans="2:22" s="50" customFormat="1" ht="14.25" customHeight="1" thickTop="1" thickBot="1">
      <c r="B37" s="137"/>
      <c r="C37" s="66"/>
      <c r="D37" s="153"/>
      <c r="E37" s="154"/>
      <c r="F37" s="154"/>
      <c r="G37" s="154"/>
      <c r="H37" s="66"/>
      <c r="I37" s="66"/>
      <c r="J37" s="95"/>
      <c r="K37" s="68"/>
      <c r="M37" s="96"/>
      <c r="N37" s="51" t="s">
        <v>73</v>
      </c>
      <c r="O37" s="196" t="s">
        <v>72</v>
      </c>
      <c r="P37" s="197"/>
      <c r="Q37" s="197"/>
      <c r="R37" s="198"/>
      <c r="S37" s="52" t="s">
        <v>29</v>
      </c>
      <c r="T37" s="53"/>
      <c r="U37" s="72">
        <v>21</v>
      </c>
      <c r="V37" s="55">
        <f>SUM(T37*U37)</f>
        <v>0</v>
      </c>
    </row>
    <row r="38" spans="2:22" s="50" customFormat="1" ht="14.25" customHeight="1" thickTop="1">
      <c r="B38" s="140"/>
      <c r="C38" s="51" t="s">
        <v>47</v>
      </c>
      <c r="D38" s="155" t="s">
        <v>50</v>
      </c>
      <c r="E38" s="156"/>
      <c r="F38" s="156"/>
      <c r="G38" s="156"/>
      <c r="H38" s="52" t="s">
        <v>20</v>
      </c>
      <c r="I38" s="53"/>
      <c r="J38" s="72">
        <v>30</v>
      </c>
      <c r="K38" s="55">
        <f>SUM(I38*J38)</f>
        <v>0</v>
      </c>
      <c r="M38" s="84"/>
      <c r="N38" s="56"/>
      <c r="O38" s="87"/>
      <c r="P38" s="88"/>
      <c r="Q38" s="88"/>
      <c r="R38" s="89"/>
      <c r="S38" s="56"/>
      <c r="T38" s="56"/>
      <c r="U38" s="60"/>
      <c r="V38" s="58"/>
    </row>
    <row r="39" spans="2:22" s="50" customFormat="1" ht="14.25" customHeight="1">
      <c r="B39" s="136"/>
      <c r="C39" s="56" t="s">
        <v>48</v>
      </c>
      <c r="D39" s="146" t="s">
        <v>50</v>
      </c>
      <c r="E39" s="147"/>
      <c r="F39" s="147"/>
      <c r="G39" s="147"/>
      <c r="H39" s="56" t="s">
        <v>21</v>
      </c>
      <c r="I39" s="56"/>
      <c r="J39" s="57">
        <v>52</v>
      </c>
      <c r="K39" s="58">
        <f t="shared" si="0"/>
        <v>0</v>
      </c>
      <c r="M39" s="84"/>
      <c r="N39" s="56"/>
      <c r="O39" s="87"/>
      <c r="P39" s="88"/>
      <c r="Q39" s="88"/>
      <c r="R39" s="89"/>
      <c r="S39" s="56"/>
      <c r="T39" s="56"/>
      <c r="U39" s="60"/>
      <c r="V39" s="58"/>
    </row>
    <row r="40" spans="2:22" s="50" customFormat="1" ht="14.25" customHeight="1">
      <c r="B40" s="136"/>
      <c r="C40" s="56"/>
      <c r="D40" s="146"/>
      <c r="E40" s="147"/>
      <c r="F40" s="147"/>
      <c r="G40" s="147"/>
      <c r="H40" s="56"/>
      <c r="I40" s="56"/>
      <c r="J40" s="60"/>
      <c r="K40" s="58"/>
      <c r="M40" s="84"/>
      <c r="N40" s="56"/>
      <c r="O40" s="87"/>
      <c r="P40" s="88"/>
      <c r="Q40" s="88"/>
      <c r="R40" s="89"/>
      <c r="S40" s="56"/>
      <c r="T40" s="56"/>
      <c r="U40" s="60"/>
      <c r="V40" s="58"/>
    </row>
    <row r="41" spans="2:22" s="50" customFormat="1" ht="14.25" customHeight="1">
      <c r="B41" s="136"/>
      <c r="C41" s="56"/>
      <c r="D41" s="146"/>
      <c r="E41" s="147"/>
      <c r="F41" s="147"/>
      <c r="G41" s="147"/>
      <c r="H41" s="56"/>
      <c r="I41" s="56"/>
      <c r="J41" s="60"/>
      <c r="K41" s="58"/>
      <c r="M41" s="84"/>
      <c r="N41" s="52"/>
      <c r="O41" s="97"/>
      <c r="P41" s="98"/>
      <c r="Q41" s="98"/>
      <c r="R41" s="99"/>
      <c r="S41" s="52"/>
      <c r="T41" s="52"/>
      <c r="U41" s="54"/>
      <c r="V41" s="55"/>
    </row>
    <row r="42" spans="2:22" s="50" customFormat="1" ht="14.25" customHeight="1" thickBot="1">
      <c r="B42" s="136"/>
      <c r="C42" s="56"/>
      <c r="D42" s="146"/>
      <c r="E42" s="147"/>
      <c r="F42" s="147"/>
      <c r="G42" s="147"/>
      <c r="H42" s="56"/>
      <c r="I42" s="56"/>
      <c r="J42" s="60"/>
      <c r="K42" s="58"/>
      <c r="M42" s="92"/>
      <c r="N42" s="66"/>
      <c r="O42" s="93"/>
      <c r="P42" s="94"/>
      <c r="Q42" s="94"/>
      <c r="R42" s="105"/>
      <c r="S42" s="66"/>
      <c r="T42" s="66"/>
      <c r="U42" s="95"/>
      <c r="V42" s="68"/>
    </row>
    <row r="43" spans="2:22" s="50" customFormat="1" ht="14.25" customHeight="1" thickTop="1" thickBot="1">
      <c r="B43" s="137"/>
      <c r="C43" s="66"/>
      <c r="D43" s="153"/>
      <c r="E43" s="154"/>
      <c r="F43" s="154"/>
      <c r="G43" s="154"/>
      <c r="H43" s="66"/>
      <c r="I43" s="66"/>
      <c r="J43" s="95"/>
      <c r="K43" s="68"/>
      <c r="M43" s="76"/>
      <c r="N43" s="100" t="s">
        <v>74</v>
      </c>
      <c r="O43" s="199" t="s">
        <v>75</v>
      </c>
      <c r="P43" s="200"/>
      <c r="Q43" s="200"/>
      <c r="R43" s="201"/>
      <c r="S43" s="101" t="s">
        <v>76</v>
      </c>
      <c r="T43" s="102"/>
      <c r="U43" s="163">
        <v>19</v>
      </c>
      <c r="V43" s="55">
        <f>SUM(T43*U43)</f>
        <v>0</v>
      </c>
    </row>
    <row r="44" spans="2:22" s="50" customFormat="1" ht="14.25" customHeight="1" thickTop="1">
      <c r="B44" s="140"/>
      <c r="C44" s="51" t="s">
        <v>80</v>
      </c>
      <c r="D44" s="155" t="s">
        <v>49</v>
      </c>
      <c r="E44" s="156"/>
      <c r="F44" s="156"/>
      <c r="G44" s="156"/>
      <c r="H44" s="52" t="s">
        <v>20</v>
      </c>
      <c r="I44" s="53"/>
      <c r="J44" s="72">
        <v>30</v>
      </c>
      <c r="K44" s="55">
        <f>SUM(I44*J44)</f>
        <v>0</v>
      </c>
      <c r="M44" s="77"/>
      <c r="N44" s="56"/>
      <c r="O44" s="87"/>
      <c r="P44" s="88"/>
      <c r="Q44" s="88"/>
      <c r="R44" s="89"/>
      <c r="S44" s="56"/>
      <c r="T44" s="56"/>
      <c r="U44" s="60"/>
      <c r="V44" s="58"/>
    </row>
    <row r="45" spans="2:22" s="50" customFormat="1" ht="14.25" customHeight="1">
      <c r="B45" s="136"/>
      <c r="C45" s="56" t="s">
        <v>81</v>
      </c>
      <c r="D45" s="146" t="s">
        <v>49</v>
      </c>
      <c r="E45" s="147"/>
      <c r="F45" s="147"/>
      <c r="G45" s="147"/>
      <c r="H45" s="56" t="s">
        <v>21</v>
      </c>
      <c r="I45" s="56"/>
      <c r="J45" s="57">
        <v>50</v>
      </c>
      <c r="K45" s="58">
        <f t="shared" si="0"/>
        <v>0</v>
      </c>
      <c r="M45" s="77"/>
      <c r="N45" s="56"/>
      <c r="O45" s="87"/>
      <c r="P45" s="88"/>
      <c r="Q45" s="88"/>
      <c r="R45" s="89"/>
      <c r="S45" s="56"/>
      <c r="T45" s="56"/>
      <c r="U45" s="60"/>
      <c r="V45" s="58"/>
    </row>
    <row r="46" spans="2:22" s="50" customFormat="1" ht="14.25" customHeight="1" thickBot="1">
      <c r="B46" s="136"/>
      <c r="C46" s="56"/>
      <c r="D46" s="146"/>
      <c r="E46" s="147"/>
      <c r="F46" s="147"/>
      <c r="G46" s="147"/>
      <c r="H46" s="56"/>
      <c r="I46" s="56"/>
      <c r="J46" s="60"/>
      <c r="K46" s="58"/>
      <c r="M46" s="104"/>
      <c r="N46" s="56"/>
      <c r="O46" s="87"/>
      <c r="P46" s="88"/>
      <c r="Q46" s="88"/>
      <c r="R46" s="89"/>
      <c r="S46" s="56"/>
      <c r="T46" s="56"/>
      <c r="U46" s="60"/>
      <c r="V46" s="189"/>
    </row>
    <row r="47" spans="2:22" s="50" customFormat="1" ht="14.25" customHeight="1">
      <c r="B47" s="136"/>
      <c r="C47" s="56"/>
      <c r="D47" s="146"/>
      <c r="E47" s="147"/>
      <c r="F47" s="147"/>
      <c r="G47" s="147"/>
      <c r="H47" s="56"/>
      <c r="I47" s="56"/>
      <c r="J47" s="60"/>
      <c r="K47" s="58"/>
      <c r="M47" s="181"/>
      <c r="N47" s="172"/>
      <c r="O47" s="172"/>
      <c r="P47" s="172"/>
      <c r="Q47" s="172"/>
      <c r="R47" s="172"/>
      <c r="S47" s="172"/>
      <c r="T47" s="171" t="s">
        <v>71</v>
      </c>
      <c r="U47" s="171"/>
      <c r="V47" s="190">
        <f>SUM(V14:V17,V20,V26,V29:V30,V37,V37,V43)</f>
        <v>0</v>
      </c>
    </row>
    <row r="48" spans="2:22" s="50" customFormat="1" ht="14.25" customHeight="1">
      <c r="B48" s="136"/>
      <c r="C48" s="56"/>
      <c r="D48" s="146"/>
      <c r="E48" s="147"/>
      <c r="F48" s="147"/>
      <c r="G48" s="147"/>
      <c r="H48" s="56"/>
      <c r="I48" s="56"/>
      <c r="J48" s="60"/>
      <c r="K48" s="58"/>
      <c r="M48" s="181"/>
      <c r="N48" s="172"/>
      <c r="O48" s="172"/>
      <c r="P48" s="172"/>
      <c r="Q48" s="172"/>
      <c r="R48" s="172"/>
      <c r="S48" s="172"/>
      <c r="T48" s="173" t="s">
        <v>65</v>
      </c>
      <c r="U48" s="173"/>
      <c r="V48" s="191">
        <f>SUM(K61)</f>
        <v>0</v>
      </c>
    </row>
    <row r="49" spans="2:22" s="50" customFormat="1" ht="14.25" customHeight="1" thickBot="1">
      <c r="B49" s="137"/>
      <c r="C49" s="66"/>
      <c r="D49" s="153"/>
      <c r="E49" s="154"/>
      <c r="F49" s="154"/>
      <c r="G49" s="157"/>
      <c r="H49" s="66"/>
      <c r="I49" s="66"/>
      <c r="J49" s="95"/>
      <c r="K49" s="68"/>
      <c r="M49" s="181"/>
      <c r="N49" s="172"/>
      <c r="O49" s="172"/>
      <c r="P49" s="172"/>
      <c r="Q49" s="172"/>
      <c r="R49" s="172"/>
      <c r="S49" s="172"/>
      <c r="T49" s="173" t="s">
        <v>66</v>
      </c>
      <c r="U49" s="173"/>
      <c r="V49" s="192">
        <f>SUM(V47:V48)</f>
        <v>0</v>
      </c>
    </row>
    <row r="50" spans="2:22" s="50" customFormat="1" ht="14.25" customHeight="1" thickTop="1">
      <c r="B50" s="136"/>
      <c r="C50" s="51" t="s">
        <v>82</v>
      </c>
      <c r="D50" s="146" t="s">
        <v>51</v>
      </c>
      <c r="E50" s="147"/>
      <c r="F50" s="147"/>
      <c r="G50" s="147"/>
      <c r="H50" s="52" t="s">
        <v>20</v>
      </c>
      <c r="I50" s="53"/>
      <c r="J50" s="72">
        <v>25</v>
      </c>
      <c r="K50" s="55">
        <f>SUM(I50*J50)</f>
        <v>0</v>
      </c>
      <c r="M50" s="109"/>
      <c r="N50" s="110"/>
      <c r="O50" s="110"/>
      <c r="P50" s="110"/>
      <c r="Q50" s="110"/>
      <c r="R50" s="110"/>
      <c r="S50" s="110"/>
      <c r="T50" s="110"/>
      <c r="U50" s="176" t="s">
        <v>67</v>
      </c>
      <c r="V50" s="193">
        <f>SUM(V49)*0.055</f>
        <v>0</v>
      </c>
    </row>
    <row r="51" spans="2:22" s="50" customFormat="1" ht="14.25" customHeight="1" thickBot="1">
      <c r="B51" s="136"/>
      <c r="C51" s="56"/>
      <c r="D51" s="146"/>
      <c r="E51" s="147"/>
      <c r="F51" s="147"/>
      <c r="G51" s="147"/>
      <c r="H51" s="56"/>
      <c r="I51" s="56"/>
      <c r="J51" s="60"/>
      <c r="K51" s="55"/>
      <c r="M51" s="181"/>
      <c r="N51" s="172"/>
      <c r="O51" s="172"/>
      <c r="P51" s="172"/>
      <c r="Q51" s="172"/>
      <c r="R51" s="182" t="s">
        <v>69</v>
      </c>
      <c r="S51" s="172"/>
      <c r="T51" s="172"/>
      <c r="U51" s="172" t="s">
        <v>68</v>
      </c>
      <c r="V51" s="194"/>
    </row>
    <row r="52" spans="2:22" s="50" customFormat="1" ht="14.25" customHeight="1" thickBot="1">
      <c r="B52" s="136"/>
      <c r="C52" s="56"/>
      <c r="D52" s="146"/>
      <c r="E52" s="147"/>
      <c r="F52" s="147"/>
      <c r="G52" s="147"/>
      <c r="H52" s="56"/>
      <c r="I52" s="56"/>
      <c r="J52" s="60"/>
      <c r="K52" s="58"/>
      <c r="M52" s="183"/>
      <c r="N52" s="184"/>
      <c r="O52" s="184"/>
      <c r="P52" s="184"/>
      <c r="Q52" s="184"/>
      <c r="R52" s="184"/>
      <c r="S52" s="184"/>
      <c r="T52" s="185" t="s">
        <v>70</v>
      </c>
      <c r="U52" s="185"/>
      <c r="V52" s="195">
        <f>SUM(V49:V50)</f>
        <v>0</v>
      </c>
    </row>
    <row r="53" spans="2:22" s="50" customFormat="1" ht="14.25" customHeight="1">
      <c r="B53" s="136"/>
      <c r="C53" s="56"/>
      <c r="D53" s="146"/>
      <c r="E53" s="147"/>
      <c r="F53" s="147"/>
      <c r="G53" s="147"/>
      <c r="H53" s="56"/>
      <c r="I53" s="56"/>
      <c r="J53" s="60"/>
      <c r="K53" s="58"/>
      <c r="M53" s="179" t="s">
        <v>17</v>
      </c>
      <c r="N53" s="139"/>
      <c r="O53" s="139"/>
      <c r="P53" s="139"/>
      <c r="Q53" s="139"/>
      <c r="R53" s="139"/>
      <c r="S53" s="139"/>
      <c r="T53" s="139"/>
      <c r="U53" s="139"/>
      <c r="V53" s="177"/>
    </row>
    <row r="54" spans="2:22" s="50" customFormat="1" ht="14.25" customHeight="1">
      <c r="B54" s="136"/>
      <c r="C54" s="56"/>
      <c r="D54" s="146"/>
      <c r="E54" s="147"/>
      <c r="F54" s="147"/>
      <c r="G54" s="147"/>
      <c r="H54" s="56"/>
      <c r="I54" s="56"/>
      <c r="J54" s="60"/>
      <c r="K54" s="58"/>
      <c r="M54" s="131" t="s">
        <v>16</v>
      </c>
      <c r="N54" s="129"/>
      <c r="O54" s="129"/>
      <c r="P54" s="129"/>
      <c r="Q54" s="129"/>
      <c r="R54" s="129"/>
      <c r="S54" s="129"/>
      <c r="T54" s="129"/>
      <c r="U54" s="129"/>
      <c r="V54" s="178"/>
    </row>
    <row r="55" spans="2:22" s="50" customFormat="1" ht="14.25" customHeight="1" thickBot="1">
      <c r="B55" s="137"/>
      <c r="C55" s="66"/>
      <c r="D55" s="153"/>
      <c r="E55" s="154"/>
      <c r="F55" s="154"/>
      <c r="G55" s="154"/>
      <c r="H55" s="66"/>
      <c r="I55" s="66"/>
      <c r="J55" s="95"/>
      <c r="K55" s="68"/>
      <c r="M55" s="106" t="s">
        <v>2</v>
      </c>
      <c r="N55" s="107" t="s">
        <v>13</v>
      </c>
      <c r="O55" s="108"/>
      <c r="P55" s="108"/>
      <c r="Q55" s="108"/>
      <c r="R55" s="108"/>
      <c r="S55" s="108"/>
      <c r="T55" s="108"/>
      <c r="U55" s="108"/>
      <c r="V55" s="178"/>
    </row>
    <row r="56" spans="2:22" s="50" customFormat="1" ht="14.25" customHeight="1" thickTop="1">
      <c r="B56" s="140"/>
      <c r="C56" s="100" t="s">
        <v>83</v>
      </c>
      <c r="D56" s="155" t="s">
        <v>52</v>
      </c>
      <c r="E56" s="156"/>
      <c r="F56" s="156"/>
      <c r="G56" s="156"/>
      <c r="H56" s="101" t="s">
        <v>53</v>
      </c>
      <c r="I56" s="102"/>
      <c r="J56" s="163">
        <v>27</v>
      </c>
      <c r="K56" s="103">
        <f>SUM(I56*J56)</f>
        <v>0</v>
      </c>
      <c r="M56" s="174"/>
      <c r="N56" s="175"/>
      <c r="O56" s="175"/>
      <c r="P56" s="175"/>
      <c r="Q56" s="175"/>
      <c r="R56" s="175"/>
      <c r="S56" s="175"/>
      <c r="T56" s="175"/>
      <c r="U56" s="175"/>
      <c r="V56" s="111"/>
    </row>
    <row r="57" spans="2:22" s="50" customFormat="1" ht="14.25" customHeight="1">
      <c r="B57" s="136"/>
      <c r="C57" s="59" t="s">
        <v>84</v>
      </c>
      <c r="D57" s="146" t="s">
        <v>52</v>
      </c>
      <c r="E57" s="147"/>
      <c r="F57" s="147"/>
      <c r="G57" s="147"/>
      <c r="H57" s="56" t="s">
        <v>38</v>
      </c>
      <c r="I57" s="56"/>
      <c r="J57" s="57">
        <v>45</v>
      </c>
      <c r="K57" s="55">
        <f>SUM(I57*J57)</f>
        <v>0</v>
      </c>
      <c r="M57" s="174"/>
      <c r="N57" s="175"/>
      <c r="O57" s="175"/>
      <c r="P57" s="175"/>
      <c r="Q57" s="175"/>
      <c r="R57" s="175"/>
      <c r="S57" s="175"/>
      <c r="T57" s="175"/>
      <c r="U57" s="175"/>
      <c r="V57" s="111"/>
    </row>
    <row r="58" spans="2:22" s="50" customFormat="1" ht="14.25" customHeight="1">
      <c r="B58" s="136"/>
      <c r="C58" s="56" t="s">
        <v>85</v>
      </c>
      <c r="D58" s="146" t="s">
        <v>52</v>
      </c>
      <c r="E58" s="147"/>
      <c r="F58" s="147"/>
      <c r="G58" s="147"/>
      <c r="H58" s="56" t="s">
        <v>37</v>
      </c>
      <c r="I58" s="56"/>
      <c r="J58" s="57">
        <v>78</v>
      </c>
      <c r="K58" s="55">
        <f>SUM(I58*J58)</f>
        <v>0</v>
      </c>
      <c r="M58" s="174"/>
      <c r="N58" s="175"/>
      <c r="O58" s="175"/>
      <c r="P58" s="175"/>
      <c r="Q58" s="175"/>
      <c r="R58" s="175"/>
      <c r="S58" s="175"/>
      <c r="T58" s="175"/>
      <c r="U58" s="175"/>
      <c r="V58" s="111"/>
    </row>
    <row r="59" spans="2:22" s="50" customFormat="1" ht="14.25" customHeight="1">
      <c r="B59" s="136"/>
      <c r="C59" s="56"/>
      <c r="D59" s="146"/>
      <c r="E59" s="147"/>
      <c r="F59" s="147"/>
      <c r="G59" s="147"/>
      <c r="H59" s="56"/>
      <c r="I59" s="56"/>
      <c r="J59" s="60"/>
      <c r="K59" s="58"/>
      <c r="M59" s="174"/>
      <c r="N59" s="175"/>
      <c r="O59" s="175"/>
      <c r="P59" s="175"/>
      <c r="Q59" s="175"/>
      <c r="R59" s="175"/>
      <c r="S59" s="175"/>
      <c r="T59" s="175"/>
      <c r="U59" s="175"/>
      <c r="V59" s="111"/>
    </row>
    <row r="60" spans="2:22" s="50" customFormat="1" ht="14.25" customHeight="1">
      <c r="B60" s="136"/>
      <c r="C60" s="56"/>
      <c r="D60" s="146"/>
      <c r="E60" s="147"/>
      <c r="F60" s="147"/>
      <c r="G60" s="147"/>
      <c r="H60" s="56"/>
      <c r="I60" s="56"/>
      <c r="J60" s="60"/>
      <c r="K60" s="58"/>
      <c r="M60" s="167"/>
      <c r="N60" s="114"/>
      <c r="O60" s="114"/>
      <c r="P60" s="114"/>
      <c r="Q60" s="114"/>
      <c r="R60" s="114"/>
      <c r="S60" s="114"/>
      <c r="T60" s="114"/>
      <c r="U60" s="113"/>
      <c r="V60" s="111"/>
    </row>
    <row r="61" spans="2:22" s="50" customFormat="1" ht="14.25" customHeight="1" thickBot="1">
      <c r="B61" s="141"/>
      <c r="C61" s="69"/>
      <c r="D61" s="149"/>
      <c r="E61" s="150"/>
      <c r="F61" s="150"/>
      <c r="G61" s="150"/>
      <c r="H61" s="69"/>
      <c r="I61" s="187" t="s">
        <v>65</v>
      </c>
      <c r="J61" s="188"/>
      <c r="K61" s="186">
        <f>SUM(K14:K17,K20:K24,K26:K28,K32,K38:K39,K44:K45,K50,K56:K58)</f>
        <v>0</v>
      </c>
      <c r="M61" s="168"/>
      <c r="N61" s="170"/>
      <c r="O61" s="169"/>
      <c r="P61" s="169"/>
      <c r="Q61" s="169"/>
      <c r="R61" s="169"/>
      <c r="S61" s="169"/>
      <c r="T61" s="180"/>
      <c r="U61" s="170"/>
      <c r="V61" s="112"/>
    </row>
    <row r="62" spans="2:22" s="3" customFormat="1">
      <c r="M62" s="26"/>
      <c r="N62" s="25"/>
      <c r="O62" s="17"/>
      <c r="P62" s="17"/>
      <c r="Q62" s="17"/>
      <c r="R62" s="17"/>
      <c r="S62" s="17"/>
      <c r="T62" s="17"/>
      <c r="U62" s="25"/>
      <c r="V62" s="27"/>
    </row>
    <row r="63" spans="2:22" s="3" customFormat="1">
      <c r="M63" s="26"/>
      <c r="N63" s="17"/>
      <c r="O63" s="17"/>
      <c r="P63" s="17"/>
      <c r="Q63" s="17"/>
      <c r="R63" s="17"/>
      <c r="S63" s="17"/>
      <c r="T63" s="17"/>
      <c r="U63" s="25"/>
      <c r="V63" s="27"/>
    </row>
    <row r="64" spans="2:22" s="3" customFormat="1">
      <c r="M64" s="26"/>
      <c r="N64" s="17"/>
      <c r="O64" s="17"/>
      <c r="P64" s="17"/>
      <c r="Q64" s="17"/>
      <c r="R64" s="17"/>
      <c r="S64" s="17"/>
      <c r="T64" s="17"/>
      <c r="U64" s="25"/>
      <c r="V64" s="27"/>
    </row>
    <row r="65" spans="13:22" s="3" customFormat="1">
      <c r="M65" s="28"/>
      <c r="N65" s="17"/>
      <c r="O65" s="17"/>
      <c r="P65" s="17"/>
      <c r="Q65" s="17"/>
      <c r="R65" s="17"/>
      <c r="S65" s="17"/>
      <c r="T65" s="17"/>
      <c r="U65" s="25"/>
      <c r="V65" s="27"/>
    </row>
    <row r="66" spans="13:22" s="3" customFormat="1">
      <c r="M66" s="28"/>
      <c r="N66" s="17"/>
      <c r="O66" s="17"/>
      <c r="P66" s="17"/>
      <c r="Q66" s="17"/>
      <c r="R66" s="17"/>
      <c r="S66" s="17"/>
      <c r="T66" s="17"/>
      <c r="U66" s="25"/>
      <c r="V66" s="27"/>
    </row>
    <row r="67" spans="13:22" s="3" customFormat="1" ht="13.5" customHeight="1">
      <c r="M67" s="28"/>
      <c r="N67" s="13"/>
      <c r="O67" s="13"/>
      <c r="P67" s="13"/>
      <c r="Q67" s="13"/>
      <c r="R67" s="13"/>
      <c r="S67" s="13"/>
      <c r="T67" s="13"/>
      <c r="U67" s="13"/>
      <c r="V67" s="27"/>
    </row>
    <row r="68" spans="13:22" s="4" customFormat="1" ht="13.5" customHeight="1">
      <c r="M68" s="29"/>
      <c r="N68" s="13"/>
      <c r="O68" s="13"/>
      <c r="P68" s="13"/>
      <c r="Q68" s="13"/>
      <c r="R68" s="13"/>
      <c r="S68" s="13"/>
      <c r="T68" s="13"/>
      <c r="U68" s="13"/>
      <c r="V68" s="27"/>
    </row>
    <row r="69" spans="13:22" s="4" customFormat="1" ht="12.75" customHeight="1">
      <c r="M69" s="29"/>
      <c r="N69" s="30"/>
      <c r="O69" s="30"/>
      <c r="P69" s="30"/>
      <c r="Q69" s="30"/>
      <c r="R69" s="31"/>
      <c r="S69" s="31"/>
      <c r="T69" s="31"/>
      <c r="U69" s="31"/>
      <c r="V69" s="32"/>
    </row>
    <row r="70" spans="13:22" s="4" customFormat="1" ht="12.75" customHeight="1">
      <c r="M70" s="28"/>
      <c r="N70" s="33"/>
      <c r="O70" s="33"/>
      <c r="P70" s="33"/>
      <c r="Q70" s="33"/>
      <c r="R70" s="33"/>
      <c r="S70" s="33"/>
      <c r="T70" s="33"/>
      <c r="U70" s="33"/>
      <c r="V70" s="27"/>
    </row>
    <row r="71" spans="13:22">
      <c r="M71" s="34"/>
      <c r="N71" s="35"/>
      <c r="O71" s="35"/>
      <c r="P71" s="35"/>
      <c r="Q71" s="35"/>
      <c r="R71" s="35"/>
      <c r="S71" s="35"/>
      <c r="T71" s="35"/>
      <c r="U71" s="35"/>
      <c r="V71" s="35"/>
    </row>
    <row r="72" spans="13:22">
      <c r="M72" s="34"/>
      <c r="N72" s="34"/>
      <c r="O72" s="34"/>
      <c r="P72" s="34"/>
      <c r="Q72" s="34"/>
      <c r="R72" s="34"/>
      <c r="S72" s="34"/>
      <c r="T72" s="34"/>
      <c r="U72" s="34"/>
      <c r="V72" s="34"/>
    </row>
    <row r="73" spans="13:22">
      <c r="M73" s="2"/>
    </row>
  </sheetData>
  <mergeCells count="95">
    <mergeCell ref="I61:J61"/>
    <mergeCell ref="O37:R37"/>
    <mergeCell ref="O43:R43"/>
    <mergeCell ref="T47:U47"/>
    <mergeCell ref="T48:U48"/>
    <mergeCell ref="T49:U49"/>
    <mergeCell ref="T52:U52"/>
    <mergeCell ref="D14:G14"/>
    <mergeCell ref="D15:G15"/>
    <mergeCell ref="D16:G16"/>
    <mergeCell ref="D19:G19"/>
    <mergeCell ref="O19:R19"/>
    <mergeCell ref="D38:G38"/>
    <mergeCell ref="D32:G32"/>
    <mergeCell ref="D33:G33"/>
    <mergeCell ref="D28:G28"/>
    <mergeCell ref="D25:G25"/>
    <mergeCell ref="D26:G26"/>
    <mergeCell ref="D27:G27"/>
    <mergeCell ref="D31:G31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59:G59"/>
    <mergeCell ref="D60:G60"/>
    <mergeCell ref="D61:G61"/>
    <mergeCell ref="O14:R14"/>
    <mergeCell ref="O15:R15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11:F11"/>
    <mergeCell ref="D12:F12"/>
    <mergeCell ref="B32:B37"/>
    <mergeCell ref="D13:G13"/>
    <mergeCell ref="D17:G17"/>
    <mergeCell ref="B14:B19"/>
    <mergeCell ref="D24:G24"/>
    <mergeCell ref="B20:B25"/>
    <mergeCell ref="D34:G34"/>
    <mergeCell ref="D35:G35"/>
    <mergeCell ref="D36:G36"/>
    <mergeCell ref="D37:G37"/>
    <mergeCell ref="D21:G21"/>
    <mergeCell ref="D20:G20"/>
    <mergeCell ref="D22:G22"/>
    <mergeCell ref="D23:G23"/>
    <mergeCell ref="B38:B43"/>
    <mergeCell ref="B44:B49"/>
    <mergeCell ref="B50:B55"/>
    <mergeCell ref="B56:B61"/>
    <mergeCell ref="B26:B31"/>
    <mergeCell ref="O11:Q11"/>
    <mergeCell ref="O12:Q12"/>
    <mergeCell ref="O13:R13"/>
    <mergeCell ref="M20:M25"/>
    <mergeCell ref="O20:R20"/>
    <mergeCell ref="O21:R21"/>
    <mergeCell ref="O22:R22"/>
    <mergeCell ref="O23:R23"/>
    <mergeCell ref="O25:R25"/>
    <mergeCell ref="O18:R18"/>
    <mergeCell ref="M14:M19"/>
    <mergeCell ref="O16:R16"/>
    <mergeCell ref="O17:R17"/>
    <mergeCell ref="O26:R26"/>
    <mergeCell ref="O27:R27"/>
    <mergeCell ref="H1:H2"/>
    <mergeCell ref="S1:S2"/>
    <mergeCell ref="O24:R24"/>
    <mergeCell ref="O28:R28"/>
    <mergeCell ref="O29:R29"/>
    <mergeCell ref="O30:R30"/>
    <mergeCell ref="O31:R31"/>
    <mergeCell ref="O32:R32"/>
    <mergeCell ref="O33:R33"/>
    <mergeCell ref="O34:R34"/>
    <mergeCell ref="O35:R35"/>
    <mergeCell ref="O36:R36"/>
    <mergeCell ref="M53:U53"/>
    <mergeCell ref="M54:U54"/>
  </mergeCells>
  <printOptions horizontalCentered="1"/>
  <pageMargins left="0.25" right="0.25" top="0.25" bottom="0.25" header="0" footer="0"/>
  <pageSetup scale="84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hammerm</dc:creator>
  <cp:lastModifiedBy>Sharon Long</cp:lastModifiedBy>
  <cp:lastPrinted>2022-08-07T16:11:27Z</cp:lastPrinted>
  <dcterms:created xsi:type="dcterms:W3CDTF">2014-02-06T16:59:48Z</dcterms:created>
  <dcterms:modified xsi:type="dcterms:W3CDTF">2022-08-10T16:02:33Z</dcterms:modified>
</cp:coreProperties>
</file>